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<sst xmlns="http://schemas.openxmlformats.org/spreadsheetml/2006/main" count="232" uniqueCount="111">
  <si>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</si>
  <si>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</si>
  <si>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</si>
  <si>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</si>
  <si>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</si>
  <si>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</si>
  <si>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</si>
  <si>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</si>
  <si>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</si>
  <si>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</si>
  <si>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</si>
  <si>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</si>
  <si>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</si>
  <si>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</si>
  <si>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</si>
  <si>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</si>
  <si>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</si>
  <si>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</si>
  <si>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</si>
  <si>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</si>
  <si>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</si>
  <si>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</si>
  <si>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</si>
  <si>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</si>
  <si>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</si>
  <si>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</si>
  <si>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</si>
  <si>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</si>
  <si>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</si>
  <si>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</si>
  <si>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</si>
  <si>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</si>
  <si>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</si>
  <si>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</si>
  <si>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</si>
  <si>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</si>
  <si>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</si>
  <si>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</si>
  <si>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</si>
  <si>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</si>
  <si>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</si>
  <si>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</si>
  <si>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</si>
  <si>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</si>
  <si>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</si>
  <si>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</si>
  <si>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</si>
  <si>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</si>
  <si>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</si>
  <si>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</si>
  <si>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</si>
  <si>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</si>
  <si>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</si>
  <si>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</si>
  <si>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</si>
  <si>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</si>
  <si>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</si>
  <si>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</si>
  <si>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</si>
  <si>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</si>
  <si>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</si>
  <si>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</si>
  <si>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</si>
  <si>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</si>
  <si>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</si>
  <si>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</si>
  <si>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</si>
  <si>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</si>
  <si>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</si>
  <si>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</si>
  <si>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</si>
  <si>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</si>
  <si>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</si>
  <si>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</si>
  <si>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</si>
  <si>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</si>
  <si>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</si>
  <si>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</si>
  <si>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</si>
  <si>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</si>
  <si>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</si>
  <si>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</si>
  <si>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</si>
  <si>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</si>
  <si>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</si>
  <si>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</si>
  <si>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</si>
  <si>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</si>
  <si>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</si>
  <si>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</si>
  <si>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</si>
  <si>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</si>
  <si>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</si>
  <si>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</si>
  <si>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</si>
  <si>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</si>
  <si>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生坂村</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</si>
  <si>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</si>
  <si>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</si>
  <si>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</si>
  <si>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</si>
  <si>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</si>
  <si>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</si>
  <si>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</si>
  <si>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</si>
  <si>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</si>
  <si>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</si>
  <si>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</si>
  <si>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１００％前後の数値で推移しているが、使用料収入に対する地方債残高の割合は高くなっている。これは過去に市町村設置による合併浄化槽の設置を行ったためであり、比率は年々減少している。
　経費回収率は１００％前後で推移しており使用料水準は適正であるといえるが、適正な排水処理を設置世帯へ呼びかけ維持管理費の削減を図り今後も健全な経営に努めることが必要である。
　汚水処理原価は他の類似団体と比較して低い数値となっており、効率的な汚水処理が行われていると考えられる。一方で水洗化率の伸びは鈍く、合併処理浄化槽の未設置世帯は高齢独居世帯が多いことから、工事費の負担・後継者の不在などの理由で設置に至らない場合がある。しかし近年では空き家となった合併浄化槽未設置家屋への移住者が増えており、その対象者への啓発に重点を置くことも必要である。</t>
    <rPh sb="1" eb="4">
      <t>シュウエキテキ</t>
    </rPh>
    <rPh sb="4" eb="6">
      <t>シュウシ</t>
    </rPh>
    <rPh sb="6" eb="8">
      <t>ヒリツ</t>
    </rPh>
    <rPh sb="13" eb="15">
      <t>ゼンゴ</t>
    </rPh>
    <rPh sb="16" eb="18">
      <t>スウチ</t>
    </rPh>
    <rPh sb="19" eb="21">
      <t>スイイ</t>
    </rPh>
    <rPh sb="27" eb="30">
      <t>シヨウリョウ</t>
    </rPh>
    <rPh sb="30" eb="32">
      <t>シュウニュウ</t>
    </rPh>
    <rPh sb="33" eb="34">
      <t>タイ</t>
    </rPh>
    <rPh sb="36" eb="39">
      <t>チホウサイ</t>
    </rPh>
    <rPh sb="39" eb="41">
      <t>ザンダカ</t>
    </rPh>
    <rPh sb="42" eb="44">
      <t>ワリアイ</t>
    </rPh>
    <rPh sb="45" eb="46">
      <t>タカ</t>
    </rPh>
    <rPh sb="56" eb="58">
      <t>カコ</t>
    </rPh>
    <rPh sb="59" eb="62">
      <t>シチョウソン</t>
    </rPh>
    <rPh sb="85" eb="87">
      <t>ヒリツ</t>
    </rPh>
    <rPh sb="88" eb="90">
      <t>ネンネン</t>
    </rPh>
    <rPh sb="90" eb="92">
      <t>ゲンショウ</t>
    </rPh>
    <rPh sb="325" eb="327">
      <t>ガッペイ</t>
    </rPh>
    <rPh sb="327" eb="330">
      <t>ジョウカソウ</t>
    </rPh>
    <rPh sb="339" eb="340">
      <t>シャ</t>
    </rPh>
    <rPh sb="341" eb="342">
      <t>フ</t>
    </rPh>
    <rPh sb="349" eb="352">
      <t>タイショウシャ</t>
    </rPh>
    <rPh sb="354" eb="356">
      <t>ケイハツ</t>
    </rPh>
    <rPh sb="357" eb="359">
      <t>ジュウテン</t>
    </rPh>
    <rPh sb="360" eb="361">
      <t>オ</t>
    </rPh>
    <rPh sb="365" eb="367">
      <t>ヒツヨウ</t>
    </rPh>
    <phoneticPr fontId="4"/>
  </si>
  <si>
    <t>　老朽化は各家庭での設置年数や使用状況により様々であるが、１５年以上経過しているものが多い。その状況は年４回の保守点検により詳細に把握しており、修繕作業についても効率的に実施している。
　今後は耐用年数が過ぎ合併浄化槽の更新が費用となった場合の財源確保について検討し対策を図ることとしたい。</t>
    <rPh sb="1" eb="4">
      <t>ロウキュウカ</t>
    </rPh>
    <rPh sb="5" eb="8">
      <t>カクカテイ</t>
    </rPh>
    <rPh sb="10" eb="12">
      <t>セッチ</t>
    </rPh>
    <rPh sb="12" eb="14">
      <t>ネンスウ</t>
    </rPh>
    <rPh sb="15" eb="17">
      <t>シヨウ</t>
    </rPh>
    <rPh sb="17" eb="19">
      <t>ジョウキョウ</t>
    </rPh>
    <rPh sb="22" eb="24">
      <t>サマザマ</t>
    </rPh>
    <rPh sb="31" eb="34">
      <t>ネンイジョウ</t>
    </rPh>
    <rPh sb="34" eb="36">
      <t>ケイカ</t>
    </rPh>
    <rPh sb="43" eb="44">
      <t>オオ</t>
    </rPh>
    <rPh sb="48" eb="50">
      <t>ジョウキョウ</t>
    </rPh>
    <rPh sb="51" eb="52">
      <t>ネン</t>
    </rPh>
    <rPh sb="53" eb="54">
      <t>カイ</t>
    </rPh>
    <rPh sb="55" eb="57">
      <t>ホシュ</t>
    </rPh>
    <rPh sb="57" eb="59">
      <t>テンケン</t>
    </rPh>
    <rPh sb="62" eb="64">
      <t>ショウサイ</t>
    </rPh>
    <rPh sb="65" eb="67">
      <t>ハアク</t>
    </rPh>
    <rPh sb="72" eb="74">
      <t>シュウゼン</t>
    </rPh>
    <rPh sb="74" eb="76">
      <t>サギョウ</t>
    </rPh>
    <rPh sb="81" eb="84">
      <t>コウリツテキ</t>
    </rPh>
    <rPh sb="85" eb="87">
      <t>ジッシ</t>
    </rPh>
    <rPh sb="94" eb="96">
      <t>コンゴ</t>
    </rPh>
    <rPh sb="97" eb="99">
      <t>タイヨウ</t>
    </rPh>
    <rPh sb="99" eb="101">
      <t>ネンスウ</t>
    </rPh>
    <rPh sb="102" eb="103">
      <t>ス</t>
    </rPh>
    <rPh sb="104" eb="106">
      <t>ガッペイ</t>
    </rPh>
    <rPh sb="106" eb="109">
      <t>ジョウカソウ</t>
    </rPh>
    <rPh sb="110" eb="112">
      <t>コウシン</t>
    </rPh>
    <rPh sb="113" eb="115">
      <t>ヒヨウ</t>
    </rPh>
    <rPh sb="119" eb="121">
      <t>バアイ</t>
    </rPh>
    <rPh sb="122" eb="124">
      <t>ザイゲン</t>
    </rPh>
    <rPh sb="124" eb="126">
      <t>カクホ</t>
    </rPh>
    <rPh sb="130" eb="132">
      <t>ケントウ</t>
    </rPh>
    <rPh sb="133" eb="135">
      <t>タイサク</t>
    </rPh>
    <rPh sb="136" eb="137">
      <t>ハカ</t>
    </rPh>
    <phoneticPr fontId="4"/>
  </si>
  <si>
    <t>　合併処理浄化槽の利点を生かした効率的な排水処理が実施できており今後も継続して適正利用の推進や未設置世帯への啓発をに努め健全な経営となるように事業を行う。また、合併処理浄化槽の改築などが必要となった場合に備えて財源の確保についても検討・研究を進めることとしたい。</t>
    <rPh sb="1" eb="3">
      <t>ガッペイ</t>
    </rPh>
    <rPh sb="3" eb="5">
      <t>ショリ</t>
    </rPh>
    <rPh sb="5" eb="8">
      <t>ジョウカソウ</t>
    </rPh>
    <rPh sb="9" eb="11">
      <t>リテン</t>
    </rPh>
    <rPh sb="12" eb="13">
      <t>イ</t>
    </rPh>
    <rPh sb="16" eb="19">
      <t>コウリツテキ</t>
    </rPh>
    <rPh sb="20" eb="22">
      <t>ハイスイ</t>
    </rPh>
    <rPh sb="22" eb="24">
      <t>ショリ</t>
    </rPh>
    <rPh sb="25" eb="27">
      <t>ジッシ</t>
    </rPh>
    <rPh sb="32" eb="34">
      <t>コンゴ</t>
    </rPh>
    <rPh sb="35" eb="37">
      <t>ケイゾク</t>
    </rPh>
    <rPh sb="39" eb="41">
      <t>テキセイ</t>
    </rPh>
    <rPh sb="41" eb="43">
      <t>リヨウ</t>
    </rPh>
    <rPh sb="44" eb="46">
      <t>スイシン</t>
    </rPh>
    <rPh sb="47" eb="50">
      <t>ミセッチ</t>
    </rPh>
    <rPh sb="50" eb="52">
      <t>セタイ</t>
    </rPh>
    <rPh sb="54" eb="56">
      <t>ケイハツ</t>
    </rPh>
    <rPh sb="58" eb="59">
      <t>ツト</t>
    </rPh>
    <rPh sb="60" eb="62">
      <t>ケンゼン</t>
    </rPh>
    <rPh sb="63" eb="65">
      <t>ケイエイ</t>
    </rPh>
    <rPh sb="71" eb="73">
      <t>ジギョウ</t>
    </rPh>
    <rPh sb="74" eb="75">
      <t>オコナ</t>
    </rPh>
    <rPh sb="80" eb="82">
      <t>ガッペイ</t>
    </rPh>
    <rPh sb="82" eb="84">
      <t>ショリ</t>
    </rPh>
    <rPh sb="84" eb="87">
      <t>ジョウカソウ</t>
    </rPh>
    <rPh sb="88" eb="90">
      <t>カイチク</t>
    </rPh>
    <rPh sb="93" eb="95">
      <t>ヒツヨウ</t>
    </rPh>
    <rPh sb="99" eb="101">
      <t>バアイ</t>
    </rPh>
    <rPh sb="102" eb="103">
      <t>ソナ</t>
    </rPh>
    <rPh sb="105" eb="107">
      <t>ザイゲン</t>
    </rPh>
    <rPh sb="108" eb="110">
      <t>カクホ</t>
    </rPh>
    <rPh sb="115" eb="117">
      <t>ケントウ</t>
    </rPh>
    <rPh sb="118" eb="120">
      <t>ケンキュウ</t>
    </rPh>
    <rPh sb="121" eb="12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</si>
</sst>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24128"/>
        <c:axId val="3383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3824128"/>
        <c:axId val="33830400"/>
      </c:lineChart>
      <c:dateAx>
        <c:axId val="33824128"/>
        <c:scaling>
          <c:orientation val="minMax"/>
        </c:scaling>
        <c:delete val="1"/>
        <c:axPos val="b"/>
        <c:numFmt formatCode="ge" sourceLinked="1"/>
        <c:majorTickMark val="none"/>
        <c:minorTickMark val="none"/>
        <c:tickLblPos val="none"/>
        <c:crossAx val="33830400"/>
        <c:crosses val="autoZero"/>
        <c:auto val="1"/>
        <c:lblOffset val="100"/>
        <c:baseTimeUnit val="years"/>
      </c:dateAx>
      <c:valAx>
        <c:axId val="3383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35.93</c:v>
                </c:pt>
                <c:pt idx="1">
                  <c:v>35.93</c:v>
                </c:pt>
                <c:pt idx="2">
                  <c:v>35.93</c:v>
                </c:pt>
                <c:pt idx="3">
                  <c:v>35.93</c:v>
                </c:pt>
                <c:pt idx="4">
                  <c:v>35.93</c:v>
                </c:pt>
              </c:numCache>
            </c:numRef>
          </c:val>
        </c:ser>
        <c:dLbls>
          <c:showLegendKey val="0"/>
          <c:showVal val="0"/>
          <c:showCatName val="0"/>
          <c:showSerName val="0"/>
          <c:showPercent val="0"/>
          <c:showBubbleSize val="0"/>
        </c:dLbls>
        <c:gapWidth val="150"/>
        <c:axId val="85852544"/>
        <c:axId val="858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59.5</c:v>
                </c:pt>
                <c:pt idx="3">
                  <c:v>53.84</c:v>
                </c:pt>
                <c:pt idx="4">
                  <c:v>60.25</c:v>
                </c:pt>
              </c:numCache>
            </c:numRef>
          </c:val>
          <c:smooth val="0"/>
        </c:ser>
        <c:dLbls>
          <c:showLegendKey val="0"/>
          <c:showVal val="0"/>
          <c:showCatName val="0"/>
          <c:showSerName val="0"/>
          <c:showPercent val="0"/>
          <c:showBubbleSize val="0"/>
        </c:dLbls>
        <c:marker val="1"/>
        <c:smooth val="0"/>
        <c:axId val="85852544"/>
        <c:axId val="85854464"/>
      </c:lineChart>
      <c:dateAx>
        <c:axId val="85852544"/>
        <c:scaling>
          <c:orientation val="minMax"/>
        </c:scaling>
        <c:delete val="1"/>
        <c:axPos val="b"/>
        <c:numFmt formatCode="ge" sourceLinked="1"/>
        <c:majorTickMark val="none"/>
        <c:minorTickMark val="none"/>
        <c:tickLblPos val="none"/>
        <c:crossAx val="85854464"/>
        <c:crosses val="autoZero"/>
        <c:auto val="1"/>
        <c:lblOffset val="100"/>
        <c:baseTimeUnit val="years"/>
      </c:dateAx>
      <c:valAx>
        <c:axId val="858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71.930000000000007</c:v>
                </c:pt>
                <c:pt idx="1">
                  <c:v>70.099999999999994</c:v>
                </c:pt>
                <c:pt idx="2">
                  <c:v>73.209999999999994</c:v>
                </c:pt>
                <c:pt idx="3">
                  <c:v>73.31</c:v>
                </c:pt>
                <c:pt idx="4">
                  <c:v>100</c:v>
                </c:pt>
              </c:numCache>
            </c:numRef>
          </c:val>
        </c:ser>
        <c:dLbls>
          <c:showLegendKey val="0"/>
          <c:showVal val="0"/>
          <c:showCatName val="0"/>
          <c:showSerName val="0"/>
          <c:showPercent val="0"/>
          <c:showBubbleSize val="0"/>
        </c:dLbls>
        <c:gapWidth val="150"/>
        <c:axId val="85876096"/>
        <c:axId val="859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92.37</c:v>
                </c:pt>
                <c:pt idx="3">
                  <c:v>95.04</c:v>
                </c:pt>
                <c:pt idx="4">
                  <c:v>95.26</c:v>
                </c:pt>
              </c:numCache>
            </c:numRef>
          </c:val>
          <c:smooth val="0"/>
        </c:ser>
        <c:dLbls>
          <c:showLegendKey val="0"/>
          <c:showVal val="0"/>
          <c:showCatName val="0"/>
          <c:showSerName val="0"/>
          <c:showPercent val="0"/>
          <c:showBubbleSize val="0"/>
        </c:dLbls>
        <c:marker val="1"/>
        <c:smooth val="0"/>
        <c:axId val="85876096"/>
        <c:axId val="85906944"/>
      </c:lineChart>
      <c:dateAx>
        <c:axId val="85876096"/>
        <c:scaling>
          <c:orientation val="minMax"/>
        </c:scaling>
        <c:delete val="1"/>
        <c:axPos val="b"/>
        <c:numFmt formatCode="ge" sourceLinked="1"/>
        <c:majorTickMark val="none"/>
        <c:minorTickMark val="none"/>
        <c:tickLblPos val="none"/>
        <c:crossAx val="85906944"/>
        <c:crosses val="autoZero"/>
        <c:auto val="1"/>
        <c:lblOffset val="100"/>
        <c:baseTimeUnit val="years"/>
      </c:dateAx>
      <c:valAx>
        <c:axId val="859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101.98</c:v>
                </c:pt>
                <c:pt idx="1">
                  <c:v>100</c:v>
                </c:pt>
                <c:pt idx="2">
                  <c:v>100</c:v>
                </c:pt>
                <c:pt idx="3">
                  <c:v>97.63</c:v>
                </c:pt>
                <c:pt idx="4">
                  <c:v>100</c:v>
                </c:pt>
              </c:numCache>
            </c:numRef>
          </c:val>
        </c:ser>
        <c:dLbls>
          <c:showLegendKey val="0"/>
          <c:showVal val="0"/>
          <c:showCatName val="0"/>
          <c:showSerName val="0"/>
          <c:showPercent val="0"/>
          <c:showBubbleSize val="0"/>
        </c:dLbls>
        <c:gapWidth val="150"/>
        <c:axId val="33864704"/>
        <c:axId val="338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64704"/>
        <c:axId val="33870976"/>
      </c:lineChart>
      <c:dateAx>
        <c:axId val="33864704"/>
        <c:scaling>
          <c:orientation val="minMax"/>
        </c:scaling>
        <c:delete val="1"/>
        <c:axPos val="b"/>
        <c:numFmt formatCode="ge" sourceLinked="1"/>
        <c:majorTickMark val="none"/>
        <c:minorTickMark val="none"/>
        <c:tickLblPos val="none"/>
        <c:crossAx val="33870976"/>
        <c:crosses val="autoZero"/>
        <c:auto val="1"/>
        <c:lblOffset val="100"/>
        <c:baseTimeUnit val="years"/>
      </c:dateAx>
      <c:valAx>
        <c:axId val="338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782784"/>
        <c:axId val="757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782784"/>
        <c:axId val="75784960"/>
      </c:lineChart>
      <c:dateAx>
        <c:axId val="75782784"/>
        <c:scaling>
          <c:orientation val="minMax"/>
        </c:scaling>
        <c:delete val="1"/>
        <c:axPos val="b"/>
        <c:numFmt formatCode="ge" sourceLinked="1"/>
        <c:majorTickMark val="none"/>
        <c:minorTickMark val="none"/>
        <c:tickLblPos val="none"/>
        <c:crossAx val="75784960"/>
        <c:crosses val="autoZero"/>
        <c:auto val="1"/>
        <c:lblOffset val="100"/>
        <c:baseTimeUnit val="years"/>
      </c:dateAx>
      <c:valAx>
        <c:axId val="757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49632"/>
        <c:axId val="845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49632"/>
        <c:axId val="84551552"/>
      </c:lineChart>
      <c:dateAx>
        <c:axId val="84549632"/>
        <c:scaling>
          <c:orientation val="minMax"/>
        </c:scaling>
        <c:delete val="1"/>
        <c:axPos val="b"/>
        <c:numFmt formatCode="ge" sourceLinked="1"/>
        <c:majorTickMark val="none"/>
        <c:minorTickMark val="none"/>
        <c:tickLblPos val="none"/>
        <c:crossAx val="84551552"/>
        <c:crosses val="autoZero"/>
        <c:auto val="1"/>
        <c:lblOffset val="100"/>
        <c:baseTimeUnit val="years"/>
      </c:dateAx>
      <c:valAx>
        <c:axId val="84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574592"/>
        <c:axId val="845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574592"/>
        <c:axId val="84576512"/>
      </c:lineChart>
      <c:dateAx>
        <c:axId val="84574592"/>
        <c:scaling>
          <c:orientation val="minMax"/>
        </c:scaling>
        <c:delete val="1"/>
        <c:axPos val="b"/>
        <c:numFmt formatCode="ge" sourceLinked="1"/>
        <c:majorTickMark val="none"/>
        <c:minorTickMark val="none"/>
        <c:tickLblPos val="none"/>
        <c:crossAx val="84576512"/>
        <c:crosses val="autoZero"/>
        <c:auto val="1"/>
        <c:lblOffset val="100"/>
        <c:baseTimeUnit val="years"/>
      </c:dateAx>
      <c:valAx>
        <c:axId val="845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615168"/>
        <c:axId val="8461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15168"/>
        <c:axId val="84617088"/>
      </c:lineChart>
      <c:dateAx>
        <c:axId val="84615168"/>
        <c:scaling>
          <c:orientation val="minMax"/>
        </c:scaling>
        <c:delete val="1"/>
        <c:axPos val="b"/>
        <c:numFmt formatCode="ge" sourceLinked="1"/>
        <c:majorTickMark val="none"/>
        <c:minorTickMark val="none"/>
        <c:tickLblPos val="none"/>
        <c:crossAx val="84617088"/>
        <c:crosses val="autoZero"/>
        <c:auto val="1"/>
        <c:lblOffset val="100"/>
        <c:baseTimeUnit val="years"/>
      </c:dateAx>
      <c:valAx>
        <c:axId val="8461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1090.45</c:v>
                </c:pt>
                <c:pt idx="1">
                  <c:v>1053.56</c:v>
                </c:pt>
                <c:pt idx="2">
                  <c:v>966.61</c:v>
                </c:pt>
                <c:pt idx="3">
                  <c:v>891.95</c:v>
                </c:pt>
                <c:pt idx="4">
                  <c:v>860.49</c:v>
                </c:pt>
              </c:numCache>
            </c:numRef>
          </c:val>
        </c:ser>
        <c:dLbls>
          <c:showLegendKey val="0"/>
          <c:showVal val="0"/>
          <c:showCatName val="0"/>
          <c:showSerName val="0"/>
          <c:showPercent val="0"/>
          <c:showBubbleSize val="0"/>
        </c:dLbls>
        <c:gapWidth val="150"/>
        <c:axId val="84643200"/>
        <c:axId val="846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232.83</c:v>
                </c:pt>
                <c:pt idx="3">
                  <c:v>261.08</c:v>
                </c:pt>
                <c:pt idx="4">
                  <c:v>241.49</c:v>
                </c:pt>
              </c:numCache>
            </c:numRef>
          </c:val>
          <c:smooth val="0"/>
        </c:ser>
        <c:dLbls>
          <c:showLegendKey val="0"/>
          <c:showVal val="0"/>
          <c:showCatName val="0"/>
          <c:showSerName val="0"/>
          <c:showPercent val="0"/>
          <c:showBubbleSize val="0"/>
        </c:dLbls>
        <c:marker val="1"/>
        <c:smooth val="0"/>
        <c:axId val="84643200"/>
        <c:axId val="84645376"/>
      </c:lineChart>
      <c:dateAx>
        <c:axId val="84643200"/>
        <c:scaling>
          <c:orientation val="minMax"/>
        </c:scaling>
        <c:delete val="1"/>
        <c:axPos val="b"/>
        <c:numFmt formatCode="ge" sourceLinked="1"/>
        <c:majorTickMark val="none"/>
        <c:minorTickMark val="none"/>
        <c:tickLblPos val="none"/>
        <c:crossAx val="84645376"/>
        <c:crosses val="autoZero"/>
        <c:auto val="1"/>
        <c:lblOffset val="100"/>
        <c:baseTimeUnit val="years"/>
      </c:dateAx>
      <c:valAx>
        <c:axId val="846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86.49</c:v>
                </c:pt>
                <c:pt idx="1">
                  <c:v>100</c:v>
                </c:pt>
                <c:pt idx="2">
                  <c:v>100</c:v>
                </c:pt>
                <c:pt idx="3">
                  <c:v>100.33</c:v>
                </c:pt>
                <c:pt idx="4">
                  <c:v>100</c:v>
                </c:pt>
              </c:numCache>
            </c:numRef>
          </c:val>
        </c:ser>
        <c:dLbls>
          <c:showLegendKey val="0"/>
          <c:showVal val="0"/>
          <c:showCatName val="0"/>
          <c:showSerName val="0"/>
          <c:showPercent val="0"/>
          <c:showBubbleSize val="0"/>
        </c:dLbls>
        <c:gapWidth val="150"/>
        <c:axId val="84657664"/>
        <c:axId val="846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67.92</c:v>
                </c:pt>
                <c:pt idx="3">
                  <c:v>68.61</c:v>
                </c:pt>
                <c:pt idx="4">
                  <c:v>65.7</c:v>
                </c:pt>
              </c:numCache>
            </c:numRef>
          </c:val>
          <c:smooth val="0"/>
        </c:ser>
        <c:dLbls>
          <c:showLegendKey val="0"/>
          <c:showVal val="0"/>
          <c:showCatName val="0"/>
          <c:showSerName val="0"/>
          <c:showPercent val="0"/>
          <c:showBubbleSize val="0"/>
        </c:dLbls>
        <c:marker val="1"/>
        <c:smooth val="0"/>
        <c:axId val="84657664"/>
        <c:axId val="84659584"/>
      </c:lineChart>
      <c:dateAx>
        <c:axId val="84657664"/>
        <c:scaling>
          <c:orientation val="minMax"/>
        </c:scaling>
        <c:delete val="1"/>
        <c:axPos val="b"/>
        <c:numFmt formatCode="ge" sourceLinked="1"/>
        <c:majorTickMark val="none"/>
        <c:minorTickMark val="none"/>
        <c:tickLblPos val="none"/>
        <c:crossAx val="84659584"/>
        <c:crosses val="autoZero"/>
        <c:auto val="1"/>
        <c:lblOffset val="100"/>
        <c:baseTimeUnit val="years"/>
      </c:dateAx>
      <c:valAx>
        <c:axId val="846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194.99</c:v>
                </c:pt>
                <c:pt idx="1">
                  <c:v>163.83000000000001</c:v>
                </c:pt>
                <c:pt idx="2">
                  <c:v>166.7</c:v>
                </c:pt>
                <c:pt idx="3">
                  <c:v>169.07</c:v>
                </c:pt>
                <c:pt idx="4">
                  <c:v>165.63</c:v>
                </c:pt>
              </c:numCache>
            </c:numRef>
          </c:val>
        </c:ser>
        <c:dLbls>
          <c:showLegendKey val="0"/>
          <c:showVal val="0"/>
          <c:showCatName val="0"/>
          <c:showSerName val="0"/>
          <c:showPercent val="0"/>
          <c:showBubbleSize val="0"/>
        </c:dLbls>
        <c:gapWidth val="150"/>
        <c:axId val="85820160"/>
        <c:axId val="8582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229.12</c:v>
                </c:pt>
                <c:pt idx="3">
                  <c:v>241.18</c:v>
                </c:pt>
                <c:pt idx="4">
                  <c:v>247.94</c:v>
                </c:pt>
              </c:numCache>
            </c:numRef>
          </c:val>
          <c:smooth val="0"/>
        </c:ser>
        <c:dLbls>
          <c:showLegendKey val="0"/>
          <c:showVal val="0"/>
          <c:showCatName val="0"/>
          <c:showSerName val="0"/>
          <c:showPercent val="0"/>
          <c:showBubbleSize val="0"/>
        </c:dLbls>
        <c:marker val="1"/>
        <c:smooth val="0"/>
        <c:axId val="85820160"/>
        <c:axId val="85822080"/>
      </c:lineChart>
      <c:dateAx>
        <c:axId val="85820160"/>
        <c:scaling>
          <c:orientation val="minMax"/>
        </c:scaling>
        <c:delete val="1"/>
        <c:axPos val="b"/>
        <c:numFmt formatCode="ge" sourceLinked="1"/>
        <c:majorTickMark val="none"/>
        <c:minorTickMark val="none"/>
        <c:tickLblPos val="none"/>
        <c:crossAx val="85822080"/>
        <c:crosses val="autoZero"/>
        <c:auto val="1"/>
        <c:lblOffset val="100"/>
        <c:baseTimeUnit val="years"/>
      </c:dateAx>
      <c:valAx>
        <c:axId val="858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25" zoomScaleNormal="100" workbookViewId="0">
      <selection activeCell="BI87" sqref="BI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生坂村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K2</v>
      </c>
      <c r="X8" s="70"/>
      <c r="Y8" s="70"/>
      <c r="Z8" s="70"/>
      <c r="AA8" s="70"/>
      <c r="AB8" s="70"/>
      <c r="AC8" s="70"/>
      <c r="AD8" s="3"/>
      <c r="AE8" s="3"/>
      <c r="AF8" s="3"/>
      <c r="AG8" s="3"/>
      <c r="AH8" s="3"/>
      <c r="AI8" s="3"/>
      <c r="AJ8" s="3"/>
      <c r="AK8" s="3"/>
      <c r="AL8" s="64">
        <f>データ!R6</f>
        <v>1903</v>
      </c>
      <c r="AM8" s="64"/>
      <c r="AN8" s="64"/>
      <c r="AO8" s="64"/>
      <c r="AP8" s="64"/>
      <c r="AQ8" s="64"/>
      <c r="AR8" s="64"/>
      <c r="AS8" s="64"/>
      <c r="AT8" s="63">
        <f>データ!S6</f>
        <v>39.049999999999997</v>
      </c>
      <c r="AU8" s="63"/>
      <c r="AV8" s="63"/>
      <c r="AW8" s="63"/>
      <c r="AX8" s="63"/>
      <c r="AY8" s="63"/>
      <c r="AZ8" s="63"/>
      <c r="BA8" s="63"/>
      <c r="BB8" s="63">
        <f>データ!T6</f>
        <v>48.73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37.47</v>
      </c>
      <c r="Q10" s="63"/>
      <c r="R10" s="63"/>
      <c r="S10" s="63"/>
      <c r="T10" s="63"/>
      <c r="U10" s="63"/>
      <c r="V10" s="63"/>
      <c r="W10" s="63">
        <f>データ!P6</f>
        <v>100</v>
      </c>
      <c r="X10" s="63"/>
      <c r="Y10" s="63"/>
      <c r="Z10" s="63"/>
      <c r="AA10" s="63"/>
      <c r="AB10" s="63"/>
      <c r="AC10" s="63"/>
      <c r="AD10" s="64">
        <f>データ!Q6</f>
        <v>1900</v>
      </c>
      <c r="AE10" s="64"/>
      <c r="AF10" s="64"/>
      <c r="AG10" s="64"/>
      <c r="AH10" s="64"/>
      <c r="AI10" s="64"/>
      <c r="AJ10" s="64"/>
      <c r="AK10" s="2"/>
      <c r="AL10" s="64">
        <f>データ!U6</f>
        <v>706</v>
      </c>
      <c r="AM10" s="64"/>
      <c r="AN10" s="64"/>
      <c r="AO10" s="64"/>
      <c r="AP10" s="64"/>
      <c r="AQ10" s="64"/>
      <c r="AR10" s="64"/>
      <c r="AS10" s="64"/>
      <c r="AT10" s="63">
        <f>データ!V6</f>
        <v>7.1</v>
      </c>
      <c r="AU10" s="63"/>
      <c r="AV10" s="63"/>
      <c r="AW10" s="63"/>
      <c r="AX10" s="63"/>
      <c r="AY10" s="63"/>
      <c r="AZ10" s="63"/>
      <c r="BA10" s="63"/>
      <c r="BB10" s="63">
        <f>データ!W6</f>
        <v>99.44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204480</v>
      </c>
      <c r="D6" s="31">
        <f t="shared" si="3"/>
        <v>47</v>
      </c>
      <c r="E6" s="31">
        <f t="shared" si="3"/>
        <v>18</v>
      </c>
      <c r="F6" s="31">
        <f t="shared" si="3"/>
        <v>0</v>
      </c>
      <c r="G6" s="31">
        <f t="shared" si="3"/>
        <v>0</v>
      </c>
      <c r="H6" s="31" t="str">
        <f t="shared" si="3"/>
        <v>長野県　生坂村</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37.47</v>
      </c>
      <c r="P6" s="32">
        <f t="shared" si="3"/>
        <v>100</v>
      </c>
      <c r="Q6" s="32">
        <f t="shared" si="3"/>
        <v>1900</v>
      </c>
      <c r="R6" s="32">
        <f t="shared" si="3"/>
        <v>1903</v>
      </c>
      <c r="S6" s="32">
        <f t="shared" si="3"/>
        <v>39.049999999999997</v>
      </c>
      <c r="T6" s="32">
        <f t="shared" si="3"/>
        <v>48.73</v>
      </c>
      <c r="U6" s="32">
        <f t="shared" si="3"/>
        <v>706</v>
      </c>
      <c r="V6" s="32">
        <f t="shared" si="3"/>
        <v>7.1</v>
      </c>
      <c r="W6" s="32">
        <f t="shared" si="3"/>
        <v>99.44</v>
      </c>
      <c r="X6" s="33">
        <f>IF(X7="",NA(),X7)</f>
        <v>101.98</v>
      </c>
      <c r="Y6" s="33">
        <f t="shared" ref="Y6:AG6" si="4">IF(Y7="",NA(),Y7)</f>
        <v>100</v>
      </c>
      <c r="Z6" s="33">
        <f t="shared" si="4"/>
        <v>100</v>
      </c>
      <c r="AA6" s="33">
        <f t="shared" si="4"/>
        <v>97.63</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1090.45</v>
      </c>
      <c r="BF6" s="33">
        <f t="shared" ref="BF6:BN6" si="7">IF(BF7="",NA(),BF7)</f>
        <v>1053.56</v>
      </c>
      <c r="BG6" s="33">
        <f t="shared" si="7"/>
        <v>966.61</v>
      </c>
      <c r="BH6" s="33">
        <f t="shared" si="7"/>
        <v>891.95</v>
      </c>
      <c r="BI6" s="33">
        <f t="shared" si="7"/>
        <v>860.49</v>
      </c>
      <c r="BJ6" s="33">
        <f t="shared" si="7"/>
        <v>421.01</v>
      </c>
      <c r="BK6" s="33">
        <f t="shared" si="7"/>
        <v>430.64</v>
      </c>
      <c r="BL6" s="33">
        <f t="shared" si="7"/>
        <v>232.83</v>
      </c>
      <c r="BM6" s="33">
        <f t="shared" si="7"/>
        <v>261.08</v>
      </c>
      <c r="BN6" s="33">
        <f t="shared" si="7"/>
        <v>241.49</v>
      </c>
      <c r="BO6" s="32" t="str">
        <f>IF(BO7="","",IF(BO7="-","【-】","【"&amp;SUBSTITUTE(TEXT(BO7,"#,##0.00"),"-","△")&amp;"】"))</f>
        <v>【345.93】</v>
      </c>
      <c r="BP6" s="33">
        <f>IF(BP7="",NA(),BP7)</f>
        <v>86.49</v>
      </c>
      <c r="BQ6" s="33">
        <f t="shared" ref="BQ6:BY6" si="8">IF(BQ7="",NA(),BQ7)</f>
        <v>100</v>
      </c>
      <c r="BR6" s="33">
        <f t="shared" si="8"/>
        <v>100</v>
      </c>
      <c r="BS6" s="33">
        <f t="shared" si="8"/>
        <v>100.33</v>
      </c>
      <c r="BT6" s="33">
        <f t="shared" si="8"/>
        <v>100</v>
      </c>
      <c r="BU6" s="33">
        <f t="shared" si="8"/>
        <v>58.98</v>
      </c>
      <c r="BV6" s="33">
        <f t="shared" si="8"/>
        <v>58.78</v>
      </c>
      <c r="BW6" s="33">
        <f t="shared" si="8"/>
        <v>67.92</v>
      </c>
      <c r="BX6" s="33">
        <f t="shared" si="8"/>
        <v>68.61</v>
      </c>
      <c r="BY6" s="33">
        <f t="shared" si="8"/>
        <v>65.7</v>
      </c>
      <c r="BZ6" s="32" t="str">
        <f>IF(BZ7="","",IF(BZ7="-","【-】","【"&amp;SUBSTITUTE(TEXT(BZ7,"#,##0.00"),"-","△")&amp;"】"))</f>
        <v>【59.44】</v>
      </c>
      <c r="CA6" s="33">
        <f>IF(CA7="",NA(),CA7)</f>
        <v>194.99</v>
      </c>
      <c r="CB6" s="33">
        <f t="shared" ref="CB6:CJ6" si="9">IF(CB7="",NA(),CB7)</f>
        <v>163.83000000000001</v>
      </c>
      <c r="CC6" s="33">
        <f t="shared" si="9"/>
        <v>166.7</v>
      </c>
      <c r="CD6" s="33">
        <f t="shared" si="9"/>
        <v>169.07</v>
      </c>
      <c r="CE6" s="33">
        <f t="shared" si="9"/>
        <v>165.63</v>
      </c>
      <c r="CF6" s="33">
        <f t="shared" si="9"/>
        <v>253.84</v>
      </c>
      <c r="CG6" s="33">
        <f t="shared" si="9"/>
        <v>257.02999999999997</v>
      </c>
      <c r="CH6" s="33">
        <f t="shared" si="9"/>
        <v>229.12</v>
      </c>
      <c r="CI6" s="33">
        <f t="shared" si="9"/>
        <v>241.18</v>
      </c>
      <c r="CJ6" s="33">
        <f t="shared" si="9"/>
        <v>247.94</v>
      </c>
      <c r="CK6" s="32" t="str">
        <f>IF(CK7="","",IF(CK7="-","【-】","【"&amp;SUBSTITUTE(TEXT(CK7,"#,##0.00"),"-","△")&amp;"】"))</f>
        <v>【272.79】</v>
      </c>
      <c r="CL6" s="33">
        <f>IF(CL7="",NA(),CL7)</f>
        <v>35.93</v>
      </c>
      <c r="CM6" s="33">
        <f t="shared" ref="CM6:CU6" si="10">IF(CM7="",NA(),CM7)</f>
        <v>35.93</v>
      </c>
      <c r="CN6" s="33">
        <f t="shared" si="10"/>
        <v>35.93</v>
      </c>
      <c r="CO6" s="33">
        <f t="shared" si="10"/>
        <v>35.93</v>
      </c>
      <c r="CP6" s="33">
        <f t="shared" si="10"/>
        <v>35.93</v>
      </c>
      <c r="CQ6" s="33">
        <f t="shared" si="10"/>
        <v>60.03</v>
      </c>
      <c r="CR6" s="33">
        <f t="shared" si="10"/>
        <v>61.93</v>
      </c>
      <c r="CS6" s="33">
        <f t="shared" si="10"/>
        <v>59.5</v>
      </c>
      <c r="CT6" s="33">
        <f t="shared" si="10"/>
        <v>53.84</v>
      </c>
      <c r="CU6" s="33">
        <f t="shared" si="10"/>
        <v>60.25</v>
      </c>
      <c r="CV6" s="32" t="str">
        <f>IF(CV7="","",IF(CV7="-","【-】","【"&amp;SUBSTITUTE(TEXT(CV7,"#,##0.00"),"-","△")&amp;"】"))</f>
        <v>【58.84】</v>
      </c>
      <c r="CW6" s="33">
        <f>IF(CW7="",NA(),CW7)</f>
        <v>71.930000000000007</v>
      </c>
      <c r="CX6" s="33">
        <f t="shared" ref="CX6:DF6" si="11">IF(CX7="",NA(),CX7)</f>
        <v>70.099999999999994</v>
      </c>
      <c r="CY6" s="33">
        <f t="shared" si="11"/>
        <v>73.209999999999994</v>
      </c>
      <c r="CZ6" s="33">
        <f t="shared" si="11"/>
        <v>73.31</v>
      </c>
      <c r="DA6" s="33">
        <f t="shared" si="11"/>
        <v>100</v>
      </c>
      <c r="DB6" s="33">
        <f t="shared" si="11"/>
        <v>76.8</v>
      </c>
      <c r="DC6" s="33">
        <f t="shared" si="11"/>
        <v>77.25</v>
      </c>
      <c r="DD6" s="33">
        <f t="shared" si="11"/>
        <v>92.37</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204480</v>
      </c>
      <c r="D7" s="35">
        <v>47</v>
      </c>
      <c r="E7" s="35">
        <v>18</v>
      </c>
      <c r="F7" s="35">
        <v>0</v>
      </c>
      <c r="G7" s="35">
        <v>0</v>
      </c>
      <c r="H7" s="35" t="s">
        <v>96</v>
      </c>
      <c r="I7" s="35" t="s">
        <v>97</v>
      </c>
      <c r="J7" s="35" t="s">
        <v>98</v>
      </c>
      <c r="K7" s="35" t="s">
        <v>99</v>
      </c>
      <c r="L7" s="35" t="s">
        <v>100</v>
      </c>
      <c r="M7" s="36" t="s">
        <v>101</v>
      </c>
      <c r="N7" s="36" t="s">
        <v>102</v>
      </c>
      <c r="O7" s="36">
        <v>37.47</v>
      </c>
      <c r="P7" s="36">
        <v>100</v>
      </c>
      <c r="Q7" s="36">
        <v>1900</v>
      </c>
      <c r="R7" s="36">
        <v>1903</v>
      </c>
      <c r="S7" s="36">
        <v>39.049999999999997</v>
      </c>
      <c r="T7" s="36">
        <v>48.73</v>
      </c>
      <c r="U7" s="36">
        <v>706</v>
      </c>
      <c r="V7" s="36">
        <v>7.1</v>
      </c>
      <c r="W7" s="36">
        <v>99.44</v>
      </c>
      <c r="X7" s="36">
        <v>101.98</v>
      </c>
      <c r="Y7" s="36">
        <v>100</v>
      </c>
      <c r="Z7" s="36">
        <v>100</v>
      </c>
      <c r="AA7" s="36">
        <v>97.63</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1090.45</v>
      </c>
      <c r="BF7" s="36">
        <v>1053.56</v>
      </c>
      <c r="BG7" s="36">
        <v>966.61</v>
      </c>
      <c r="BH7" s="36">
        <v>891.95</v>
      </c>
      <c r="BI7" s="36">
        <v>860.49</v>
      </c>
      <c r="BJ7" s="36">
        <v>421.01</v>
      </c>
      <c r="BK7" s="36">
        <v>430.64</v>
      </c>
      <c r="BL7" s="36">
        <v>232.83</v>
      </c>
      <c r="BM7" s="36">
        <v>261.08</v>
      </c>
      <c r="BN7" s="36">
        <v>241.49</v>
      </c>
      <c r="BO7" s="36">
        <v>345.93</v>
      </c>
      <c r="BP7" s="36">
        <v>86.49</v>
      </c>
      <c r="BQ7" s="36">
        <v>100</v>
      </c>
      <c r="BR7" s="36">
        <v>100</v>
      </c>
      <c r="BS7" s="36">
        <v>100.33</v>
      </c>
      <c r="BT7" s="36">
        <v>100</v>
      </c>
      <c r="BU7" s="36">
        <v>58.98</v>
      </c>
      <c r="BV7" s="36">
        <v>58.78</v>
      </c>
      <c r="BW7" s="36">
        <v>67.92</v>
      </c>
      <c r="BX7" s="36">
        <v>68.61</v>
      </c>
      <c r="BY7" s="36">
        <v>65.7</v>
      </c>
      <c r="BZ7" s="36">
        <v>59.44</v>
      </c>
      <c r="CA7" s="36">
        <v>194.99</v>
      </c>
      <c r="CB7" s="36">
        <v>163.83000000000001</v>
      </c>
      <c r="CC7" s="36">
        <v>166.7</v>
      </c>
      <c r="CD7" s="36">
        <v>169.07</v>
      </c>
      <c r="CE7" s="36">
        <v>165.63</v>
      </c>
      <c r="CF7" s="36">
        <v>253.84</v>
      </c>
      <c r="CG7" s="36">
        <v>257.02999999999997</v>
      </c>
      <c r="CH7" s="36">
        <v>229.12</v>
      </c>
      <c r="CI7" s="36">
        <v>241.18</v>
      </c>
      <c r="CJ7" s="36">
        <v>247.94</v>
      </c>
      <c r="CK7" s="36">
        <v>272.79000000000002</v>
      </c>
      <c r="CL7" s="36">
        <v>35.93</v>
      </c>
      <c r="CM7" s="36">
        <v>35.93</v>
      </c>
      <c r="CN7" s="36">
        <v>35.93</v>
      </c>
      <c r="CO7" s="36">
        <v>35.93</v>
      </c>
      <c r="CP7" s="36">
        <v>35.93</v>
      </c>
      <c r="CQ7" s="36">
        <v>60.03</v>
      </c>
      <c r="CR7" s="36">
        <v>61.93</v>
      </c>
      <c r="CS7" s="36">
        <v>59.5</v>
      </c>
      <c r="CT7" s="36">
        <v>53.84</v>
      </c>
      <c r="CU7" s="36">
        <v>60.25</v>
      </c>
      <c r="CV7" s="36">
        <v>58.84</v>
      </c>
      <c r="CW7" s="36">
        <v>71.930000000000007</v>
      </c>
      <c r="CX7" s="36">
        <v>70.099999999999994</v>
      </c>
      <c r="CY7" s="36">
        <v>73.209999999999994</v>
      </c>
      <c r="CZ7" s="36">
        <v>73.31</v>
      </c>
      <c r="DA7" s="36">
        <v>100</v>
      </c>
      <c r="DB7" s="36">
        <v>76.8</v>
      </c>
      <c r="DC7" s="36">
        <v>77.25</v>
      </c>
      <c r="DD7" s="36">
        <v>92.37</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CL1210</cp:lastModifiedBy>
  <cp:lastPrinted>2017-03-09T05:47:23Z</cp:lastPrinted>
  <dcterms:created xsi:type="dcterms:W3CDTF">2017-02-08T03:23:12Z</dcterms:created>
  <dcterms:modified xsi:type="dcterms:W3CDTF">2017-03-23T13:55:08Z</dcterms:modified>
</cp:coreProperties>
</file>